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laus\HPP\Homepage\"/>
    </mc:Choice>
  </mc:AlternateContent>
  <xr:revisionPtr revIDLastSave="0" documentId="13_ncr:1_{1B1980BF-789B-47D8-9816-9E9F7F3BBE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7" i="1"/>
  <c r="G48" i="1"/>
  <c r="G49" i="1"/>
  <c r="G39" i="1"/>
  <c r="G40" i="1"/>
  <c r="G41" i="1"/>
  <c r="G42" i="1"/>
  <c r="G43" i="1"/>
  <c r="G33" i="1"/>
  <c r="G34" i="1"/>
  <c r="G35" i="1"/>
  <c r="G36" i="1"/>
  <c r="G37" i="1"/>
  <c r="G27" i="1"/>
  <c r="G28" i="1"/>
  <c r="G29" i="1"/>
  <c r="G30" i="1"/>
  <c r="G31" i="1"/>
  <c r="G21" i="1"/>
  <c r="G22" i="1"/>
  <c r="G23" i="1"/>
  <c r="G24" i="1"/>
  <c r="G25" i="1"/>
  <c r="G15" i="1"/>
  <c r="G16" i="1"/>
  <c r="G17" i="1"/>
  <c r="G18" i="1"/>
  <c r="G19" i="1"/>
  <c r="G10" i="1"/>
  <c r="G11" i="1"/>
  <c r="G12" i="1"/>
  <c r="G13" i="1"/>
  <c r="G9" i="1"/>
  <c r="D48" i="1"/>
  <c r="E48" i="1" s="1"/>
  <c r="F48" i="1" s="1"/>
  <c r="D47" i="1"/>
  <c r="E47" i="1" s="1"/>
  <c r="F47" i="1" s="1"/>
  <c r="D46" i="1"/>
  <c r="E46" i="1" s="1"/>
  <c r="F46" i="1" s="1"/>
  <c r="D45" i="1"/>
  <c r="D42" i="1"/>
  <c r="E42" i="1" s="1"/>
  <c r="F42" i="1" s="1"/>
  <c r="D41" i="1"/>
  <c r="E41" i="1" s="1"/>
  <c r="F41" i="1" s="1"/>
  <c r="D40" i="1"/>
  <c r="E40" i="1" s="1"/>
  <c r="F40" i="1" s="1"/>
  <c r="D39" i="1"/>
  <c r="E39" i="1" s="1"/>
  <c r="D36" i="1"/>
  <c r="E36" i="1" s="1"/>
  <c r="F36" i="1" s="1"/>
  <c r="D35" i="1"/>
  <c r="E35" i="1" s="1"/>
  <c r="F35" i="1" s="1"/>
  <c r="D34" i="1"/>
  <c r="E34" i="1" s="1"/>
  <c r="F34" i="1" s="1"/>
  <c r="D33" i="1"/>
  <c r="D30" i="1"/>
  <c r="E30" i="1" s="1"/>
  <c r="F30" i="1" s="1"/>
  <c r="D29" i="1"/>
  <c r="E29" i="1" s="1"/>
  <c r="F29" i="1" s="1"/>
  <c r="D28" i="1"/>
  <c r="E28" i="1" s="1"/>
  <c r="F28" i="1" s="1"/>
  <c r="D27" i="1"/>
  <c r="D24" i="1"/>
  <c r="E24" i="1" s="1"/>
  <c r="F24" i="1" s="1"/>
  <c r="D23" i="1"/>
  <c r="E23" i="1" s="1"/>
  <c r="F23" i="1" s="1"/>
  <c r="D22" i="1"/>
  <c r="E22" i="1" s="1"/>
  <c r="F22" i="1" s="1"/>
  <c r="D21" i="1"/>
  <c r="D18" i="1"/>
  <c r="E18" i="1" s="1"/>
  <c r="F18" i="1" s="1"/>
  <c r="D17" i="1"/>
  <c r="E17" i="1" s="1"/>
  <c r="F17" i="1" s="1"/>
  <c r="D16" i="1"/>
  <c r="E16" i="1" s="1"/>
  <c r="F16" i="1" s="1"/>
  <c r="D15" i="1"/>
  <c r="E15" i="1" s="1"/>
  <c r="E27" i="1" l="1"/>
  <c r="D31" i="1"/>
  <c r="E33" i="1"/>
  <c r="D37" i="1"/>
  <c r="D19" i="1"/>
  <c r="D43" i="1"/>
  <c r="F15" i="1"/>
  <c r="F19" i="1" s="1"/>
  <c r="E19" i="1"/>
  <c r="E21" i="1"/>
  <c r="D25" i="1"/>
  <c r="F39" i="1"/>
  <c r="F43" i="1" s="1"/>
  <c r="E43" i="1"/>
  <c r="E45" i="1"/>
  <c r="D49" i="1"/>
  <c r="D12" i="1"/>
  <c r="D11" i="1"/>
  <c r="D10" i="1"/>
  <c r="D9" i="1"/>
  <c r="E11" i="1" l="1"/>
  <c r="F11" i="1" s="1"/>
  <c r="E10" i="1"/>
  <c r="F10" i="1" s="1"/>
  <c r="E12" i="1"/>
  <c r="F12" i="1" s="1"/>
  <c r="E9" i="1"/>
  <c r="D13" i="1"/>
  <c r="F33" i="1"/>
  <c r="F37" i="1" s="1"/>
  <c r="E37" i="1"/>
  <c r="F45" i="1"/>
  <c r="F49" i="1" s="1"/>
  <c r="E49" i="1"/>
  <c r="F21" i="1"/>
  <c r="F25" i="1" s="1"/>
  <c r="E25" i="1"/>
  <c r="F27" i="1"/>
  <c r="F31" i="1" s="1"/>
  <c r="E31" i="1"/>
  <c r="D50" i="1" l="1"/>
  <c r="F9" i="1"/>
  <c r="F13" i="1" s="1"/>
  <c r="F50" i="1" s="1"/>
  <c r="E13" i="1"/>
  <c r="E50" i="1" s="1"/>
</calcChain>
</file>

<file path=xl/sharedStrings.xml><?xml version="1.0" encoding="utf-8"?>
<sst xmlns="http://schemas.openxmlformats.org/spreadsheetml/2006/main" count="49" uniqueCount="19">
  <si>
    <t>Getränk</t>
  </si>
  <si>
    <t>Bier alkoholfrei</t>
  </si>
  <si>
    <t>Vol.-%</t>
  </si>
  <si>
    <t>Menge [ml]</t>
  </si>
  <si>
    <t>Alkohol [ml]</t>
  </si>
  <si>
    <t>Alkohol [g]</t>
  </si>
  <si>
    <t>Standardgläser</t>
  </si>
  <si>
    <t>Vollbier</t>
  </si>
  <si>
    <t>Wein</t>
  </si>
  <si>
    <t>Schnaps</t>
  </si>
  <si>
    <t>Zwischensumme:</t>
  </si>
  <si>
    <t>Summe:</t>
  </si>
  <si>
    <t>Normalgewicht [kg]</t>
  </si>
  <si>
    <t>Flüssigkeitsanteil am Körpergewicht</t>
  </si>
  <si>
    <r>
      <t>(Bei Normalgewicht: Ø</t>
    </r>
    <r>
      <rPr>
        <sz val="11"/>
        <color theme="1"/>
        <rFont val="Calibri"/>
        <family val="2"/>
      </rPr>
      <t xml:space="preserve"> m 70%, Ø w 60%)</t>
    </r>
  </si>
  <si>
    <t>Resorptionsdefizit</t>
  </si>
  <si>
    <t>(Anteil an der Alkoholmenge, der nicht ins Blut geht)</t>
  </si>
  <si>
    <t>BAK</t>
  </si>
  <si>
    <t>Alkoholmenge pro Standardglas [g]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</si>
</sst>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\ _€_-;\-* #,##0.0\ _€_-;_-* &quot;-&quot;??\ _€_-;_-@_-"/>
    <numFmt numFmtId="166" formatCode="_-* #,##0\ _€_-;\-* #,##0\ _€_-;_-* &quot;-&quot;??\ _€_-;_-@_-"/>
    <numFmt numFmtId="167" formatCode="_-* #,##0.0\ _€_-;\-* #,##0.0\ _€_-;_-* &quot;-&quot;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6" fontId="0" fillId="0" borderId="0" xfId="1" applyNumberFormat="1" applyFont="1"/>
    <xf numFmtId="167" fontId="0" fillId="0" borderId="0" xfId="0" applyNumberFormat="1"/>
    <xf numFmtId="0" fontId="2" fillId="0" borderId="0" xfId="0" applyFont="1"/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6" fontId="0" fillId="0" borderId="0" xfId="0" applyNumberFormat="1"/>
    <xf numFmtId="165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0" applyNumberForma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workbookViewId="0"/>
  </sheetViews>
  <sheetFormatPr baseColWidth="10" defaultRowHeight="15" x14ac:dyDescent="0.25"/>
  <cols>
    <col min="1" max="1" width="18" customWidth="1"/>
    <col min="2" max="2" width="8.42578125" bestFit="1" customWidth="1"/>
    <col min="4" max="4" width="12" bestFit="1" customWidth="1"/>
    <col min="6" max="6" width="14.140625" bestFit="1" customWidth="1"/>
  </cols>
  <sheetData>
    <row r="1" spans="1:7" x14ac:dyDescent="0.25">
      <c r="A1">
        <v>81</v>
      </c>
      <c r="B1" t="s">
        <v>12</v>
      </c>
    </row>
    <row r="2" spans="1:7" x14ac:dyDescent="0.25">
      <c r="A2" s="9">
        <v>0.7</v>
      </c>
      <c r="B2" t="s">
        <v>13</v>
      </c>
    </row>
    <row r="3" spans="1:7" x14ac:dyDescent="0.25">
      <c r="B3" t="s">
        <v>14</v>
      </c>
    </row>
    <row r="4" spans="1:7" x14ac:dyDescent="0.25">
      <c r="A4" s="9">
        <v>0.2</v>
      </c>
      <c r="B4" t="s">
        <v>15</v>
      </c>
    </row>
    <row r="5" spans="1:7" x14ac:dyDescent="0.25">
      <c r="B5" t="s">
        <v>16</v>
      </c>
    </row>
    <row r="6" spans="1:7" x14ac:dyDescent="0.25">
      <c r="A6">
        <v>10</v>
      </c>
      <c r="B6" t="s">
        <v>18</v>
      </c>
    </row>
    <row r="8" spans="1:7" x14ac:dyDescent="0.25">
      <c r="A8" s="4" t="s">
        <v>0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10" t="s">
        <v>17</v>
      </c>
    </row>
    <row r="9" spans="1:7" x14ac:dyDescent="0.25">
      <c r="A9" t="s">
        <v>1</v>
      </c>
      <c r="B9" s="1">
        <v>0.5</v>
      </c>
      <c r="C9" s="2">
        <v>500</v>
      </c>
      <c r="D9" s="2">
        <f>B9*C9/100</f>
        <v>2.5</v>
      </c>
      <c r="E9" s="3">
        <f>D9*0.8</f>
        <v>2</v>
      </c>
      <c r="F9" s="3">
        <f>E9/$A$6</f>
        <v>0.2</v>
      </c>
      <c r="G9" s="11">
        <f>(E9-$A$4*E9)/($A$1*$A$2)</f>
        <v>2.8218694885361557E-2</v>
      </c>
    </row>
    <row r="10" spans="1:7" x14ac:dyDescent="0.25">
      <c r="A10" t="s">
        <v>7</v>
      </c>
      <c r="B10" s="1">
        <v>5</v>
      </c>
      <c r="C10" s="2">
        <v>500</v>
      </c>
      <c r="D10" s="2">
        <f>B10*C10/100</f>
        <v>25</v>
      </c>
      <c r="E10" s="3">
        <f>D10*0.8</f>
        <v>20</v>
      </c>
      <c r="F10" s="3">
        <f>E10/$A$6</f>
        <v>2</v>
      </c>
      <c r="G10" s="11">
        <f t="shared" ref="G10:G49" si="0">(E10-$A$4*E10)/($A$1*$A$2)</f>
        <v>0.28218694885361556</v>
      </c>
    </row>
    <row r="11" spans="1:7" x14ac:dyDescent="0.25">
      <c r="A11" t="s">
        <v>8</v>
      </c>
      <c r="B11" s="1">
        <v>12.5</v>
      </c>
      <c r="C11" s="2">
        <v>200</v>
      </c>
      <c r="D11" s="2">
        <f>B11*C11/100</f>
        <v>25</v>
      </c>
      <c r="E11" s="3">
        <f>D11*0.8</f>
        <v>20</v>
      </c>
      <c r="F11" s="3">
        <f>E11/$A$6</f>
        <v>2</v>
      </c>
      <c r="G11" s="11">
        <f t="shared" si="0"/>
        <v>0.28218694885361556</v>
      </c>
    </row>
    <row r="12" spans="1:7" x14ac:dyDescent="0.25">
      <c r="A12" t="s">
        <v>9</v>
      </c>
      <c r="B12" s="1">
        <v>37.5</v>
      </c>
      <c r="C12" s="2">
        <v>60</v>
      </c>
      <c r="D12" s="2">
        <f>B12*C12/100</f>
        <v>22.5</v>
      </c>
      <c r="E12" s="3">
        <f>D12*0.8</f>
        <v>18</v>
      </c>
      <c r="F12" s="3">
        <f>E12/$A$6</f>
        <v>1.8</v>
      </c>
      <c r="G12" s="11">
        <f t="shared" si="0"/>
        <v>0.25396825396825401</v>
      </c>
    </row>
    <row r="13" spans="1:7" x14ac:dyDescent="0.25">
      <c r="C13" s="5" t="s">
        <v>10</v>
      </c>
      <c r="D13" s="7">
        <f>SUM(D9:D12)</f>
        <v>75</v>
      </c>
      <c r="E13" s="3">
        <f>SUM(E9:E12)</f>
        <v>60</v>
      </c>
      <c r="F13" s="3">
        <f>SUM(F9:F12)</f>
        <v>6</v>
      </c>
      <c r="G13" s="11">
        <f t="shared" si="0"/>
        <v>0.84656084656084662</v>
      </c>
    </row>
    <row r="14" spans="1:7" x14ac:dyDescent="0.25">
      <c r="F14" s="3"/>
      <c r="G14" s="11"/>
    </row>
    <row r="15" spans="1:7" x14ac:dyDescent="0.25">
      <c r="A15" t="s">
        <v>1</v>
      </c>
      <c r="B15" s="1">
        <v>0.5</v>
      </c>
      <c r="C15" s="2">
        <v>500</v>
      </c>
      <c r="D15" s="2">
        <f>B15*C15/100</f>
        <v>2.5</v>
      </c>
      <c r="E15" s="3">
        <f>D15*0.8</f>
        <v>2</v>
      </c>
      <c r="F15" s="3">
        <f>E15/$A$6</f>
        <v>0.2</v>
      </c>
      <c r="G15" s="11">
        <f t="shared" si="0"/>
        <v>2.8218694885361557E-2</v>
      </c>
    </row>
    <row r="16" spans="1:7" x14ac:dyDescent="0.25">
      <c r="A16" t="s">
        <v>7</v>
      </c>
      <c r="B16" s="1">
        <v>5</v>
      </c>
      <c r="C16" s="2">
        <v>500</v>
      </c>
      <c r="D16" s="2">
        <f>B16*C16/100</f>
        <v>25</v>
      </c>
      <c r="E16" s="3">
        <f>D16*0.8</f>
        <v>20</v>
      </c>
      <c r="F16" s="3">
        <f>E16/$A$6</f>
        <v>2</v>
      </c>
      <c r="G16" s="11">
        <f t="shared" si="0"/>
        <v>0.28218694885361556</v>
      </c>
    </row>
    <row r="17" spans="1:7" x14ac:dyDescent="0.25">
      <c r="A17" t="s">
        <v>8</v>
      </c>
      <c r="B17" s="1">
        <v>12.5</v>
      </c>
      <c r="C17" s="2">
        <v>200</v>
      </c>
      <c r="D17" s="2">
        <f>B17*C17/100</f>
        <v>25</v>
      </c>
      <c r="E17" s="3">
        <f>D17*0.8</f>
        <v>20</v>
      </c>
      <c r="F17" s="3">
        <f>E17/$A$6</f>
        <v>2</v>
      </c>
      <c r="G17" s="11">
        <f t="shared" si="0"/>
        <v>0.28218694885361556</v>
      </c>
    </row>
    <row r="18" spans="1:7" x14ac:dyDescent="0.25">
      <c r="A18" t="s">
        <v>9</v>
      </c>
      <c r="B18" s="1">
        <v>37.5</v>
      </c>
      <c r="C18" s="2">
        <v>60</v>
      </c>
      <c r="D18" s="2">
        <f>B18*C18/100</f>
        <v>22.5</v>
      </c>
      <c r="E18" s="3">
        <f>D18*0.8</f>
        <v>18</v>
      </c>
      <c r="F18" s="3">
        <f>E18/$A$6</f>
        <v>1.8</v>
      </c>
      <c r="G18" s="11">
        <f t="shared" si="0"/>
        <v>0.25396825396825401</v>
      </c>
    </row>
    <row r="19" spans="1:7" x14ac:dyDescent="0.25">
      <c r="C19" s="5" t="s">
        <v>10</v>
      </c>
      <c r="D19" s="7">
        <f>SUM(D15:D18)</f>
        <v>75</v>
      </c>
      <c r="E19" s="5">
        <f>SUM(E15:E18)</f>
        <v>60</v>
      </c>
      <c r="F19" s="3">
        <f>SUM(F15:F18)</f>
        <v>6</v>
      </c>
      <c r="G19" s="11">
        <f t="shared" si="0"/>
        <v>0.84656084656084662</v>
      </c>
    </row>
    <row r="20" spans="1:7" x14ac:dyDescent="0.25">
      <c r="F20" s="3"/>
      <c r="G20" s="11"/>
    </row>
    <row r="21" spans="1:7" x14ac:dyDescent="0.25">
      <c r="A21" t="s">
        <v>1</v>
      </c>
      <c r="B21" s="1">
        <v>0.5</v>
      </c>
      <c r="C21" s="2">
        <v>500</v>
      </c>
      <c r="D21" s="2">
        <f>B21*C21/100</f>
        <v>2.5</v>
      </c>
      <c r="E21" s="3">
        <f>D21*0.8</f>
        <v>2</v>
      </c>
      <c r="F21" s="3">
        <f>E21/$A$6</f>
        <v>0.2</v>
      </c>
      <c r="G21" s="11">
        <f t="shared" si="0"/>
        <v>2.8218694885361557E-2</v>
      </c>
    </row>
    <row r="22" spans="1:7" x14ac:dyDescent="0.25">
      <c r="A22" t="s">
        <v>7</v>
      </c>
      <c r="B22" s="1">
        <v>5</v>
      </c>
      <c r="C22" s="2">
        <v>500</v>
      </c>
      <c r="D22" s="2">
        <f>B22*C22/100</f>
        <v>25</v>
      </c>
      <c r="E22" s="3">
        <f>D22*0.8</f>
        <v>20</v>
      </c>
      <c r="F22" s="3">
        <f>E22/$A$6</f>
        <v>2</v>
      </c>
      <c r="G22" s="11">
        <f t="shared" si="0"/>
        <v>0.28218694885361556</v>
      </c>
    </row>
    <row r="23" spans="1:7" x14ac:dyDescent="0.25">
      <c r="A23" t="s">
        <v>8</v>
      </c>
      <c r="B23" s="1">
        <v>12.5</v>
      </c>
      <c r="C23" s="2">
        <v>200</v>
      </c>
      <c r="D23" s="2">
        <f>B23*C23/100</f>
        <v>25</v>
      </c>
      <c r="E23" s="3">
        <f>D23*0.8</f>
        <v>20</v>
      </c>
      <c r="F23" s="3">
        <f>E23/$A$6</f>
        <v>2</v>
      </c>
      <c r="G23" s="11">
        <f t="shared" si="0"/>
        <v>0.28218694885361556</v>
      </c>
    </row>
    <row r="24" spans="1:7" x14ac:dyDescent="0.25">
      <c r="A24" t="s">
        <v>9</v>
      </c>
      <c r="B24" s="1">
        <v>37.5</v>
      </c>
      <c r="C24" s="2">
        <v>60</v>
      </c>
      <c r="D24" s="2">
        <f>B24*C24/100</f>
        <v>22.5</v>
      </c>
      <c r="E24" s="3">
        <f>D24*0.8</f>
        <v>18</v>
      </c>
      <c r="F24" s="3">
        <f>E24/$A$6</f>
        <v>1.8</v>
      </c>
      <c r="G24" s="11">
        <f t="shared" si="0"/>
        <v>0.25396825396825401</v>
      </c>
    </row>
    <row r="25" spans="1:7" x14ac:dyDescent="0.25">
      <c r="C25" s="5" t="s">
        <v>10</v>
      </c>
      <c r="D25" s="7">
        <f>SUM(D21:D24)</f>
        <v>75</v>
      </c>
      <c r="E25" s="5">
        <f>SUM(E21:E24)</f>
        <v>60</v>
      </c>
      <c r="F25" s="3">
        <f>SUM(F21:F24)</f>
        <v>6</v>
      </c>
      <c r="G25" s="11">
        <f t="shared" si="0"/>
        <v>0.84656084656084662</v>
      </c>
    </row>
    <row r="26" spans="1:7" x14ac:dyDescent="0.25">
      <c r="F26" s="3"/>
      <c r="G26" s="11"/>
    </row>
    <row r="27" spans="1:7" x14ac:dyDescent="0.25">
      <c r="A27" t="s">
        <v>1</v>
      </c>
      <c r="B27" s="1">
        <v>0.5</v>
      </c>
      <c r="C27" s="2">
        <v>500</v>
      </c>
      <c r="D27" s="2">
        <f>B27*C27/100</f>
        <v>2.5</v>
      </c>
      <c r="E27" s="3">
        <f>D27*0.8</f>
        <v>2</v>
      </c>
      <c r="F27" s="3">
        <f>E27/$A$6</f>
        <v>0.2</v>
      </c>
      <c r="G27" s="11">
        <f t="shared" si="0"/>
        <v>2.8218694885361557E-2</v>
      </c>
    </row>
    <row r="28" spans="1:7" x14ac:dyDescent="0.25">
      <c r="A28" t="s">
        <v>7</v>
      </c>
      <c r="B28" s="1">
        <v>5</v>
      </c>
      <c r="C28" s="2">
        <v>500</v>
      </c>
      <c r="D28" s="2">
        <f>B28*C28/100</f>
        <v>25</v>
      </c>
      <c r="E28" s="3">
        <f>D28*0.8</f>
        <v>20</v>
      </c>
      <c r="F28" s="3">
        <f>E28/$A$6</f>
        <v>2</v>
      </c>
      <c r="G28" s="11">
        <f t="shared" si="0"/>
        <v>0.28218694885361556</v>
      </c>
    </row>
    <row r="29" spans="1:7" x14ac:dyDescent="0.25">
      <c r="A29" t="s">
        <v>8</v>
      </c>
      <c r="B29" s="1">
        <v>12.5</v>
      </c>
      <c r="C29" s="2">
        <v>200</v>
      </c>
      <c r="D29" s="2">
        <f>B29*C29/100</f>
        <v>25</v>
      </c>
      <c r="E29" s="3">
        <f>D29*0.8</f>
        <v>20</v>
      </c>
      <c r="F29" s="3">
        <f>E29/$A$6</f>
        <v>2</v>
      </c>
      <c r="G29" s="11">
        <f t="shared" si="0"/>
        <v>0.28218694885361556</v>
      </c>
    </row>
    <row r="30" spans="1:7" x14ac:dyDescent="0.25">
      <c r="A30" t="s">
        <v>9</v>
      </c>
      <c r="B30" s="1">
        <v>37.5</v>
      </c>
      <c r="C30" s="2">
        <v>60</v>
      </c>
      <c r="D30" s="2">
        <f>B30*C30/100</f>
        <v>22.5</v>
      </c>
      <c r="E30" s="3">
        <f>D30*0.8</f>
        <v>18</v>
      </c>
      <c r="F30" s="3">
        <f>E30/$A$6</f>
        <v>1.8</v>
      </c>
      <c r="G30" s="11">
        <f t="shared" si="0"/>
        <v>0.25396825396825401</v>
      </c>
    </row>
    <row r="31" spans="1:7" x14ac:dyDescent="0.25">
      <c r="C31" s="5" t="s">
        <v>10</v>
      </c>
      <c r="D31" s="7">
        <f>SUM(D27:D30)</f>
        <v>75</v>
      </c>
      <c r="E31" s="5">
        <f>SUM(E27:E30)</f>
        <v>60</v>
      </c>
      <c r="F31" s="3">
        <f>SUM(F27:F30)</f>
        <v>6</v>
      </c>
      <c r="G31" s="11">
        <f t="shared" si="0"/>
        <v>0.84656084656084662</v>
      </c>
    </row>
    <row r="32" spans="1:7" x14ac:dyDescent="0.25">
      <c r="F32" s="3"/>
      <c r="G32" s="11"/>
    </row>
    <row r="33" spans="1:7" x14ac:dyDescent="0.25">
      <c r="A33" t="s">
        <v>1</v>
      </c>
      <c r="B33" s="1">
        <v>0.5</v>
      </c>
      <c r="C33" s="2">
        <v>500</v>
      </c>
      <c r="D33" s="2">
        <f>B33*C33/100</f>
        <v>2.5</v>
      </c>
      <c r="E33" s="3">
        <f>D33*0.8</f>
        <v>2</v>
      </c>
      <c r="F33" s="3">
        <f>E33/$A$6</f>
        <v>0.2</v>
      </c>
      <c r="G33" s="11">
        <f t="shared" si="0"/>
        <v>2.8218694885361557E-2</v>
      </c>
    </row>
    <row r="34" spans="1:7" x14ac:dyDescent="0.25">
      <c r="A34" t="s">
        <v>7</v>
      </c>
      <c r="B34" s="1">
        <v>5</v>
      </c>
      <c r="C34" s="2">
        <v>500</v>
      </c>
      <c r="D34" s="2">
        <f>B34*C34/100</f>
        <v>25</v>
      </c>
      <c r="E34" s="3">
        <f>D34*0.8</f>
        <v>20</v>
      </c>
      <c r="F34" s="3">
        <f>E34/$A$6</f>
        <v>2</v>
      </c>
      <c r="G34" s="11">
        <f t="shared" si="0"/>
        <v>0.28218694885361556</v>
      </c>
    </row>
    <row r="35" spans="1:7" x14ac:dyDescent="0.25">
      <c r="A35" t="s">
        <v>8</v>
      </c>
      <c r="B35" s="1">
        <v>12.5</v>
      </c>
      <c r="C35" s="2">
        <v>200</v>
      </c>
      <c r="D35" s="2">
        <f>B35*C35/100</f>
        <v>25</v>
      </c>
      <c r="E35" s="3">
        <f>D35*0.8</f>
        <v>20</v>
      </c>
      <c r="F35" s="3">
        <f>E35/$A$6</f>
        <v>2</v>
      </c>
      <c r="G35" s="11">
        <f t="shared" si="0"/>
        <v>0.28218694885361556</v>
      </c>
    </row>
    <row r="36" spans="1:7" x14ac:dyDescent="0.25">
      <c r="A36" t="s">
        <v>9</v>
      </c>
      <c r="B36" s="1">
        <v>37.5</v>
      </c>
      <c r="C36" s="2">
        <v>60</v>
      </c>
      <c r="D36" s="2">
        <f>B36*C36/100</f>
        <v>22.5</v>
      </c>
      <c r="E36" s="3">
        <f>D36*0.8</f>
        <v>18</v>
      </c>
      <c r="F36" s="3">
        <f>E36/$A$6</f>
        <v>1.8</v>
      </c>
      <c r="G36" s="11">
        <f t="shared" si="0"/>
        <v>0.25396825396825401</v>
      </c>
    </row>
    <row r="37" spans="1:7" x14ac:dyDescent="0.25">
      <c r="C37" s="5" t="s">
        <v>10</v>
      </c>
      <c r="D37" s="7">
        <f>SUM(D33:D36)</f>
        <v>75</v>
      </c>
      <c r="E37" s="5">
        <f>SUM(E33:E36)</f>
        <v>60</v>
      </c>
      <c r="F37" s="3">
        <f>SUM(F33:F36)</f>
        <v>6</v>
      </c>
      <c r="G37" s="11">
        <f t="shared" si="0"/>
        <v>0.84656084656084662</v>
      </c>
    </row>
    <row r="38" spans="1:7" x14ac:dyDescent="0.25">
      <c r="F38" s="3"/>
      <c r="G38" s="11"/>
    </row>
    <row r="39" spans="1:7" x14ac:dyDescent="0.25">
      <c r="A39" t="s">
        <v>1</v>
      </c>
      <c r="B39" s="1">
        <v>0.5</v>
      </c>
      <c r="C39" s="2">
        <v>500</v>
      </c>
      <c r="D39" s="2">
        <f>B39*C39/100</f>
        <v>2.5</v>
      </c>
      <c r="E39" s="3">
        <f>D39*0.8</f>
        <v>2</v>
      </c>
      <c r="F39" s="3">
        <f>E39/$A$6</f>
        <v>0.2</v>
      </c>
      <c r="G39" s="11">
        <f t="shared" si="0"/>
        <v>2.8218694885361557E-2</v>
      </c>
    </row>
    <row r="40" spans="1:7" x14ac:dyDescent="0.25">
      <c r="A40" t="s">
        <v>7</v>
      </c>
      <c r="B40" s="1">
        <v>5</v>
      </c>
      <c r="C40" s="2">
        <v>500</v>
      </c>
      <c r="D40" s="2">
        <f>B40*C40/100</f>
        <v>25</v>
      </c>
      <c r="E40" s="3">
        <f>D40*0.8</f>
        <v>20</v>
      </c>
      <c r="F40" s="3">
        <f>E40/$A$6</f>
        <v>2</v>
      </c>
      <c r="G40" s="11">
        <f t="shared" si="0"/>
        <v>0.28218694885361556</v>
      </c>
    </row>
    <row r="41" spans="1:7" x14ac:dyDescent="0.25">
      <c r="A41" t="s">
        <v>8</v>
      </c>
      <c r="B41" s="1">
        <v>12.5</v>
      </c>
      <c r="C41" s="2">
        <v>200</v>
      </c>
      <c r="D41" s="2">
        <f>B41*C41/100</f>
        <v>25</v>
      </c>
      <c r="E41" s="3">
        <f>D41*0.8</f>
        <v>20</v>
      </c>
      <c r="F41" s="3">
        <f>E41/$A$6</f>
        <v>2</v>
      </c>
      <c r="G41" s="11">
        <f t="shared" si="0"/>
        <v>0.28218694885361556</v>
      </c>
    </row>
    <row r="42" spans="1:7" x14ac:dyDescent="0.25">
      <c r="A42" t="s">
        <v>9</v>
      </c>
      <c r="B42" s="1">
        <v>37.5</v>
      </c>
      <c r="C42" s="2">
        <v>60</v>
      </c>
      <c r="D42" s="2">
        <f>B42*C42/100</f>
        <v>22.5</v>
      </c>
      <c r="E42" s="3">
        <f>D42*0.8</f>
        <v>18</v>
      </c>
      <c r="F42" s="3">
        <f>E42/$A$6</f>
        <v>1.8</v>
      </c>
      <c r="G42" s="11">
        <f t="shared" si="0"/>
        <v>0.25396825396825401</v>
      </c>
    </row>
    <row r="43" spans="1:7" x14ac:dyDescent="0.25">
      <c r="C43" s="5" t="s">
        <v>10</v>
      </c>
      <c r="D43" s="7">
        <f>SUM(D39:D42)</f>
        <v>75</v>
      </c>
      <c r="E43" s="5">
        <f>SUM(E39:E42)</f>
        <v>60</v>
      </c>
      <c r="F43" s="3">
        <f>SUM(F39:F42)</f>
        <v>6</v>
      </c>
      <c r="G43" s="11">
        <f t="shared" si="0"/>
        <v>0.84656084656084662</v>
      </c>
    </row>
    <row r="44" spans="1:7" x14ac:dyDescent="0.25">
      <c r="F44" s="3"/>
      <c r="G44" s="11"/>
    </row>
    <row r="45" spans="1:7" x14ac:dyDescent="0.25">
      <c r="A45" t="s">
        <v>1</v>
      </c>
      <c r="B45" s="1">
        <v>0.5</v>
      </c>
      <c r="C45" s="2">
        <v>500</v>
      </c>
      <c r="D45" s="2">
        <f>B45*C45/100</f>
        <v>2.5</v>
      </c>
      <c r="E45" s="3">
        <f>D45*0.8</f>
        <v>2</v>
      </c>
      <c r="F45" s="3">
        <f>E45/$A$6</f>
        <v>0.2</v>
      </c>
      <c r="G45" s="11">
        <f t="shared" si="0"/>
        <v>2.8218694885361557E-2</v>
      </c>
    </row>
    <row r="46" spans="1:7" x14ac:dyDescent="0.25">
      <c r="A46" t="s">
        <v>7</v>
      </c>
      <c r="B46" s="1">
        <v>5</v>
      </c>
      <c r="C46" s="2">
        <v>500</v>
      </c>
      <c r="D46" s="2">
        <f>B46*C46/100</f>
        <v>25</v>
      </c>
      <c r="E46" s="3">
        <f>D46*0.8</f>
        <v>20</v>
      </c>
      <c r="F46" s="3">
        <f>E46/$A$6</f>
        <v>2</v>
      </c>
      <c r="G46" s="11">
        <f t="shared" si="0"/>
        <v>0.28218694885361556</v>
      </c>
    </row>
    <row r="47" spans="1:7" x14ac:dyDescent="0.25">
      <c r="A47" t="s">
        <v>8</v>
      </c>
      <c r="B47" s="1">
        <v>12.5</v>
      </c>
      <c r="C47" s="2">
        <v>200</v>
      </c>
      <c r="D47" s="2">
        <f>B47*C47/100</f>
        <v>25</v>
      </c>
      <c r="E47" s="3">
        <f>D47*0.8</f>
        <v>20</v>
      </c>
      <c r="F47" s="3">
        <f>E47/$A$6</f>
        <v>2</v>
      </c>
      <c r="G47" s="11">
        <f t="shared" si="0"/>
        <v>0.28218694885361556</v>
      </c>
    </row>
    <row r="48" spans="1:7" x14ac:dyDescent="0.25">
      <c r="A48" t="s">
        <v>9</v>
      </c>
      <c r="B48" s="1">
        <v>37.5</v>
      </c>
      <c r="C48" s="2">
        <v>60</v>
      </c>
      <c r="D48" s="2">
        <f>B48*C48/100</f>
        <v>22.5</v>
      </c>
      <c r="E48" s="3">
        <f>D48*0.8</f>
        <v>18</v>
      </c>
      <c r="F48" s="3">
        <f>E48/$A$6</f>
        <v>1.8</v>
      </c>
      <c r="G48" s="11">
        <f t="shared" si="0"/>
        <v>0.25396825396825401</v>
      </c>
    </row>
    <row r="49" spans="3:7" x14ac:dyDescent="0.25">
      <c r="C49" s="5" t="s">
        <v>10</v>
      </c>
      <c r="D49" s="7">
        <f>SUM(D45:D48)</f>
        <v>75</v>
      </c>
      <c r="E49" s="5">
        <f>SUM(E45:E48)</f>
        <v>60</v>
      </c>
      <c r="F49" s="3">
        <f>SUM(F45:F48)</f>
        <v>6</v>
      </c>
      <c r="G49" s="11">
        <f t="shared" si="0"/>
        <v>0.84656084656084662</v>
      </c>
    </row>
    <row r="50" spans="3:7" x14ac:dyDescent="0.25">
      <c r="C50" s="6" t="s">
        <v>11</v>
      </c>
      <c r="D50" s="7">
        <f>D13+D19+D25+D31+D37+D43+D49</f>
        <v>525</v>
      </c>
      <c r="E50" s="8">
        <f>E13+E19+E25+E31+E37+E43+E49</f>
        <v>420</v>
      </c>
      <c r="F50" s="3">
        <f>F13+F19+F25+F31+F37+F43+F49</f>
        <v>42</v>
      </c>
      <c r="G50" s="11"/>
    </row>
  </sheetData>
  <pageMargins left="0.7" right="0.7" top="0.78740157499999996" bottom="0.78740157499999996" header="0.3" footer="0.3"/>
  <pageSetup paperSize="9" orientation="portrait" horizontalDpi="4294967294" verticalDpi="4294967295" r:id="rId1"/>
  <headerFooter>
    <oddHeader>&amp;C&amp;"-,Fett"&amp;13Trinktagebuch</oddHeader>
    <oddFooter>&amp;R&amp;7&amp;F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Trinktagebuch</dc:title>
  <dc:creator>Prof. Dr. Klaus Gach</dc:creator>
  <cp:lastModifiedBy>Prof. Dr. Klaus Gach</cp:lastModifiedBy>
  <cp:lastPrinted>2024-01-30T19:02:41Z</cp:lastPrinted>
  <dcterms:created xsi:type="dcterms:W3CDTF">2020-05-14T19:30:08Z</dcterms:created>
  <dcterms:modified xsi:type="dcterms:W3CDTF">2024-01-30T19:12:48Z</dcterms:modified>
  <cp:category>Alkoholkonsum</cp:category>
</cp:coreProperties>
</file>